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 PROJETS\2413 SAINT-YAN (ALIX &amp; DELHAYE)\04 DCE\RENDU DCE 2025.07.24\"/>
    </mc:Choice>
  </mc:AlternateContent>
  <xr:revisionPtr revIDLastSave="1" documentId="115_{9A9B02E6-33FB-4A61-B31A-F486A6238DDF}" xr6:coauthVersionLast="47" xr6:coauthVersionMax="47" xr10:uidLastSave="{83F13072-643C-4A6C-AE84-438E8F67DC91}"/>
  <bookViews>
    <workbookView xWindow="0" yWindow="0" windowWidth="25200" windowHeight="11610" xr2:uid="{00000000-000D-0000-FFFF-FFFF00000000}"/>
  </bookViews>
  <sheets>
    <sheet name="Lot N°04 COUVERTURE METALLIQUE" sheetId="1" r:id="rId1"/>
  </sheets>
  <definedNames>
    <definedName name="_xlnm.Print_Titles" localSheetId="0">'Lot N°04 COUVERTURE METALLIQUE'!$1:$2</definedName>
    <definedName name="_xlnm.Print_Area" localSheetId="0">'Lot N°04 COUVERTURE METALLIQUE'!$A$1:$F$71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2" i="1"/>
  <c r="F13" i="1"/>
  <c r="F18" i="1"/>
  <c r="F19" i="1"/>
  <c r="F20" i="1"/>
  <c r="F21" i="1"/>
  <c r="F22" i="1"/>
  <c r="F23" i="1"/>
  <c r="F24" i="1"/>
  <c r="F25" i="1"/>
  <c r="F27" i="1"/>
  <c r="F28" i="1"/>
  <c r="F33" i="1"/>
  <c r="F35" i="1"/>
  <c r="F36" i="1"/>
  <c r="F41" i="1"/>
  <c r="F43" i="1"/>
  <c r="F47" i="1"/>
  <c r="F49" i="1"/>
  <c r="F53" i="1"/>
  <c r="F55" i="1"/>
  <c r="F56" i="1"/>
  <c r="F61" i="1"/>
  <c r="F63" i="1"/>
  <c r="F64" i="1"/>
  <c r="F68" i="1"/>
  <c r="F69" i="1"/>
  <c r="F70" i="1"/>
  <c r="B69" i="1"/>
</calcChain>
</file>

<file path=xl/sharedStrings.xml><?xml version="1.0" encoding="utf-8"?>
<sst xmlns="http://schemas.openxmlformats.org/spreadsheetml/2006/main" count="175" uniqueCount="117">
  <si>
    <t>U</t>
  </si>
  <si>
    <t>Quantités</t>
  </si>
  <si>
    <t>Prix unitaire en €</t>
  </si>
  <si>
    <t>Prix total en €</t>
  </si>
  <si>
    <t>2</t>
  </si>
  <si>
    <t>COUVERTURE METALLIQUE</t>
  </si>
  <si>
    <t>CH3</t>
  </si>
  <si>
    <t>2.1</t>
  </si>
  <si>
    <t>COUVERTURE EN ACIER</t>
  </si>
  <si>
    <t>CH4</t>
  </si>
  <si>
    <t>2.1.1</t>
  </si>
  <si>
    <t>COUVERTURE FROIDE EN BAC ACIER :</t>
  </si>
  <si>
    <t>CH5</t>
  </si>
  <si>
    <t xml:space="preserve">2.1.1.1 </t>
  </si>
  <si>
    <t>Couverture froide en bac acier - Epaisseur : 0.75 mm</t>
  </si>
  <si>
    <t>m²</t>
  </si>
  <si>
    <t>ART</t>
  </si>
  <si>
    <t>COU-4010</t>
  </si>
  <si>
    <t xml:space="preserve">2.1.1.2 </t>
  </si>
  <si>
    <t>Faîtage double pour toiture ventilée</t>
  </si>
  <si>
    <t>ml</t>
  </si>
  <si>
    <t>COU-4050</t>
  </si>
  <si>
    <t xml:space="preserve">2.1.1.3 </t>
  </si>
  <si>
    <t>Rives en solin sur contre bardage</t>
  </si>
  <si>
    <t>COU-4065</t>
  </si>
  <si>
    <t xml:space="preserve">2.1.1.4 </t>
  </si>
  <si>
    <t>Bandes d'égout</t>
  </si>
  <si>
    <t>COU-4070</t>
  </si>
  <si>
    <t>Total COUVERTURE EN ACIER</t>
  </si>
  <si>
    <t>STOT</t>
  </si>
  <si>
    <t>Total COUVERTURE METALLIQUE</t>
  </si>
  <si>
    <t>3</t>
  </si>
  <si>
    <t>BARDAGE</t>
  </si>
  <si>
    <t>3.1</t>
  </si>
  <si>
    <t>BARDAGE METALLIQUE</t>
  </si>
  <si>
    <t>3.1.1</t>
  </si>
  <si>
    <t>BARDAGE METALLIQUE SIMPLE PEAU :</t>
  </si>
  <si>
    <t xml:space="preserve">3.1.1.1 </t>
  </si>
  <si>
    <t>Bardage métallique simple peau - Epaisseur : 0.75 mm</t>
  </si>
  <si>
    <t>BAR-5010</t>
  </si>
  <si>
    <t xml:space="preserve">3.1.1.2 </t>
  </si>
  <si>
    <t>Contre bardage métallique formant garde-corps  - Epaisseur : 0.75 mm</t>
  </si>
  <si>
    <t>ADM-D500</t>
  </si>
  <si>
    <t xml:space="preserve">3.1.1.3 </t>
  </si>
  <si>
    <t>Profils de départ</t>
  </si>
  <si>
    <t>BAR-5050</t>
  </si>
  <si>
    <t xml:space="preserve">3.1.1.4 </t>
  </si>
  <si>
    <t>Traitement des tableaux et linteaux d'ouvertures</t>
  </si>
  <si>
    <t>BAR-5065</t>
  </si>
  <si>
    <t xml:space="preserve">3.1.1.5 </t>
  </si>
  <si>
    <t>Traitement des angles sortants</t>
  </si>
  <si>
    <t>BAR-5075</t>
  </si>
  <si>
    <t xml:space="preserve">3.1.1.6 </t>
  </si>
  <si>
    <t>Couvertines métalliques</t>
  </si>
  <si>
    <t>BAR-5090</t>
  </si>
  <si>
    <t xml:space="preserve">3.1.1.7 </t>
  </si>
  <si>
    <t>Capotages métalliques pour descentes d'eaux pluviales</t>
  </si>
  <si>
    <t>ADM-A678</t>
  </si>
  <si>
    <t xml:space="preserve">3.1.1.8 </t>
  </si>
  <si>
    <t>Ecran de cantonnement</t>
  </si>
  <si>
    <t>ADM-A665</t>
  </si>
  <si>
    <t>Total BARDAGE METALLIQUE</t>
  </si>
  <si>
    <t>Total BARDAGE</t>
  </si>
  <si>
    <t>4</t>
  </si>
  <si>
    <t>LANTERNEAUX</t>
  </si>
  <si>
    <t>4.1</t>
  </si>
  <si>
    <t>LANTERNEAUX DE DESENFUMAGE</t>
  </si>
  <si>
    <t>4.1.1</t>
  </si>
  <si>
    <t>LANTERNEAUX DE DESENFUMAGE PNEUMATIQUES :</t>
  </si>
  <si>
    <t xml:space="preserve">4.1.1.1 </t>
  </si>
  <si>
    <t>Lanterneaux de désenfumage pneumatiques - Dimensions : 1.50 x 1.80 m</t>
  </si>
  <si>
    <t>COU-8530</t>
  </si>
  <si>
    <t>Total LANTERNEAUX DE DESENFUMAGE</t>
  </si>
  <si>
    <t>Total LANTERNEAUX</t>
  </si>
  <si>
    <t>5</t>
  </si>
  <si>
    <t>ZINGUERIE</t>
  </si>
  <si>
    <t>5.1</t>
  </si>
  <si>
    <t>CHENEAUX</t>
  </si>
  <si>
    <t>5.1.1</t>
  </si>
  <si>
    <t>CHENEAUX EN ACIER :</t>
  </si>
  <si>
    <t xml:space="preserve">5.1.1.1 </t>
  </si>
  <si>
    <t>Chéneaux en acier galvanisé laqué</t>
  </si>
  <si>
    <t>COU-6600</t>
  </si>
  <si>
    <t>Total CHENEAUX</t>
  </si>
  <si>
    <t>5.2</t>
  </si>
  <si>
    <t>BOITES A EAUX</t>
  </si>
  <si>
    <t>5.2.1</t>
  </si>
  <si>
    <t>BOITES A EAUX EN ACIER LAQUE :</t>
  </si>
  <si>
    <t xml:space="preserve">5.2.1.1 </t>
  </si>
  <si>
    <t>Boites à eaux en acier laqué - Dimensions : 30 x 30 x 30 cm</t>
  </si>
  <si>
    <t>ZIN-5000</t>
  </si>
  <si>
    <t>Total BOITES A EAUX</t>
  </si>
  <si>
    <t>5.3</t>
  </si>
  <si>
    <t>DESCENTES D'EAUX PLUVIALES</t>
  </si>
  <si>
    <t>5.3.1</t>
  </si>
  <si>
    <t>DESCENTES D'EAUX PLUVIALES EN ACIER LAQUE :</t>
  </si>
  <si>
    <t xml:space="preserve">5.3.1.1 </t>
  </si>
  <si>
    <t>Tuyaux de descentes en acier Ø 160 mm</t>
  </si>
  <si>
    <t>ZIN-6004</t>
  </si>
  <si>
    <t>Total DESCENTES D'EAUX PLUVIALES</t>
  </si>
  <si>
    <t>Total ZINGUERIE</t>
  </si>
  <si>
    <t>6</t>
  </si>
  <si>
    <t>ACCESSOIRES</t>
  </si>
  <si>
    <t>6.1</t>
  </si>
  <si>
    <t>ACCES TOITURE</t>
  </si>
  <si>
    <t>6.1.1</t>
  </si>
  <si>
    <t>ECHELLES A CRINOLINE :</t>
  </si>
  <si>
    <t xml:space="preserve">6.1.1.1 </t>
  </si>
  <si>
    <t>Echelle à crinoline - Hauteur à monter : 8.72 m</t>
  </si>
  <si>
    <t>COU-9100</t>
  </si>
  <si>
    <t>Total ACCES TOITURE</t>
  </si>
  <si>
    <t>Total ACCESSOIRES</t>
  </si>
  <si>
    <t>Montant HT du Lot N°04 COUVERTURE METALLIQUE - BARDAGE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</si>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</sst>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;\-#,##0.0;"/>
    <numFmt numFmtId="166" formatCode="#\ ##0;\-#,##0;"/>
  </numFmts>
  <fonts count="25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3499DB"/>
      <name val="Oswald"/>
      <family val="1"/>
    </font>
    <font>
      <sz val="10"/>
      <color rgb="FF3499DB"/>
      <name val="Oswald"/>
      <family val="1"/>
    </font>
    <font>
      <b/>
      <sz val="12"/>
      <color rgb="FF000000"/>
      <name val="Oswald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10"/>
      <color rgb="FF000000"/>
      <name val="Oswald"/>
      <family val="1"/>
    </font>
    <font>
      <b/>
      <sz val="10"/>
      <color rgb="FF000000"/>
      <name val="Oswald"/>
      <family val="1"/>
    </font>
    <font>
      <sz val="9"/>
      <color rgb="FF000000"/>
      <name val="MS Sans Serif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3499DB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FC93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righ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0">
    <xf numFmtId="0" fontId="0" fillId="0" borderId="0" xfId="0"/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2" borderId="10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6" fillId="0" borderId="10" xfId="14" applyFill="1" applyBorder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10" fillId="0" borderId="8" xfId="18" applyFill="1" applyBorder="1">
      <alignment horizontal="left" vertical="top" wrapText="1"/>
    </xf>
    <xf numFmtId="0" fontId="1" fillId="0" borderId="13" xfId="1" applyFill="1" applyBorder="1">
      <alignment horizontal="left" vertical="top" wrapText="1"/>
    </xf>
    <xf numFmtId="0" fontId="11" fillId="0" borderId="14" xfId="26" applyFill="1" applyBorder="1">
      <alignment horizontal="left" vertical="top" wrapText="1"/>
    </xf>
    <xf numFmtId="164" fontId="0" fillId="0" borderId="7" xfId="0" applyNumberFormat="1" applyFill="1" applyBorder="1" applyAlignment="1">
      <alignment horizontal="center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2" xfId="0" applyNumberFormat="1" applyFill="1" applyBorder="1" applyAlignment="1">
      <alignment horizontal="right" vertical="top" wrapText="1"/>
    </xf>
    <xf numFmtId="165" fontId="0" fillId="0" borderId="7" xfId="0" applyNumberForma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left" vertical="top" wrapText="1"/>
    </xf>
    <xf numFmtId="0" fontId="1" fillId="0" borderId="3" xfId="17" applyFont="1" applyFill="1" applyBorder="1" applyAlignment="1">
      <alignment horizontal="left" vertical="top" wrapText="1"/>
    </xf>
    <xf numFmtId="0" fontId="9" fillId="0" borderId="11" xfId="17" applyFill="1" applyBorder="1">
      <alignment horizontal="right" vertical="top" wrapText="1"/>
    </xf>
    <xf numFmtId="164" fontId="0" fillId="0" borderId="2" xfId="0" applyNumberFormat="1" applyFill="1" applyBorder="1" applyAlignment="1">
      <alignment horizontal="right" vertical="top" wrapText="1"/>
    </xf>
    <xf numFmtId="0" fontId="5" fillId="2" borderId="10" xfId="13" applyBorder="1">
      <alignment horizontal="right" vertical="top" wrapText="1"/>
    </xf>
    <xf numFmtId="164" fontId="0" fillId="0" borderId="9" xfId="0" applyNumberFormat="1" applyFill="1" applyBorder="1" applyAlignment="1">
      <alignment horizontal="right" vertical="top" wrapText="1"/>
    </xf>
    <xf numFmtId="166" fontId="0" fillId="0" borderId="7" xfId="0" applyNumberFormat="1" applyFill="1" applyBorder="1" applyAlignment="1">
      <alignment horizontal="center" vertical="top" wrapText="1"/>
    </xf>
    <xf numFmtId="0" fontId="1" fillId="0" borderId="13" xfId="17" applyFont="1" applyFill="1" applyBorder="1" applyAlignment="1">
      <alignment horizontal="left" vertical="top" wrapText="1"/>
    </xf>
    <xf numFmtId="0" fontId="9" fillId="0" borderId="14" xfId="17" applyFill="1" applyBorder="1">
      <alignment horizontal="right" vertical="top" wrapText="1"/>
    </xf>
    <xf numFmtId="0" fontId="22" fillId="0" borderId="3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6" fontId="24" fillId="3" borderId="0" xfId="0" applyNumberFormat="1" applyFont="1" applyFill="1" applyAlignment="1">
      <alignment horizontal="left" vertical="top" wrapText="1"/>
    </xf>
    <xf numFmtId="0" fontId="1" fillId="2" borderId="18" xfId="1" applyFill="1" applyBorder="1">
      <alignment horizontal="left" vertical="top" wrapText="1"/>
    </xf>
    <xf numFmtId="0" fontId="1" fillId="3" borderId="18" xfId="1" applyFill="1" applyBorder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3" fillId="2" borderId="18" xfId="13" applyFont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721957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6609913" cy="721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802174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6609913" cy="80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2087" tIns="32087" rIns="32087" bIns="32087" rtlCol="0" anchor="t"/>
        <a:lstStyle/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EXTENSION BATIMENT G - HANGAR AVIONS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MAITRE D'OUVRAGE : ECOLE NATIONALE DE L'AVIATION CIVILE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D.P.G.F. - Lot N°04 COUVERTURE METALLIQUE - BARDAGE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BB6B9-4888-49A7-A3F9-6C8EE8112160}">
  <sheetPr>
    <pageSetUpPr fitToPage="1"/>
  </sheetPr>
  <dimension ref="A1:ZZ72"/>
  <sheetViews>
    <sheetView showGridLines="0" tabSelected="1" workbookViewId="0">
      <pane xSplit="2" ySplit="2" topLeftCell="C3" activePane="bottomRight" state="frozen"/>
      <selection pane="bottomRight"/>
      <selection pane="bottomLeft" activeCell="A3" sqref="A3"/>
      <selection pane="topRight" activeCell="C1" sqref="C1"/>
    </sheetView>
  </sheetViews>
  <sheetFormatPr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0.900000000000006" customHeight="1">
      <c r="A1" s="47"/>
      <c r="B1" s="48"/>
      <c r="C1" s="48"/>
      <c r="D1" s="48"/>
      <c r="E1" s="48"/>
      <c r="F1" s="49"/>
    </row>
    <row r="2" spans="1:70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>
      <c r="A3" s="1"/>
      <c r="B3" s="6"/>
      <c r="C3" s="7"/>
      <c r="D3" s="7"/>
      <c r="E3" s="7"/>
      <c r="F3" s="8"/>
    </row>
    <row r="4" spans="1:702">
      <c r="A4" s="41" t="s">
        <v>4</v>
      </c>
      <c r="B4" s="9" t="s">
        <v>5</v>
      </c>
      <c r="C4" s="10"/>
      <c r="D4" s="10"/>
      <c r="E4" s="10"/>
      <c r="F4" s="11"/>
      <c r="ZY4" t="s">
        <v>6</v>
      </c>
      <c r="ZZ4" s="12"/>
    </row>
    <row r="5" spans="1:702">
      <c r="A5" s="42" t="s">
        <v>7</v>
      </c>
      <c r="B5" s="13" t="s">
        <v>8</v>
      </c>
      <c r="C5" s="10"/>
      <c r="D5" s="10"/>
      <c r="E5" s="10"/>
      <c r="F5" s="11"/>
      <c r="ZY5" t="s">
        <v>9</v>
      </c>
      <c r="ZZ5" s="12"/>
    </row>
    <row r="6" spans="1:702">
      <c r="A6" s="14" t="s">
        <v>10</v>
      </c>
      <c r="B6" s="15" t="s">
        <v>11</v>
      </c>
      <c r="C6" s="10"/>
      <c r="D6" s="10"/>
      <c r="E6" s="10"/>
      <c r="F6" s="11"/>
      <c r="ZY6" t="s">
        <v>12</v>
      </c>
      <c r="ZZ6" s="12"/>
    </row>
    <row r="7" spans="1:702">
      <c r="A7" s="16" t="s">
        <v>13</v>
      </c>
      <c r="B7" s="17" t="s">
        <v>14</v>
      </c>
      <c r="C7" s="10" t="s">
        <v>15</v>
      </c>
      <c r="D7" s="18">
        <v>2138</v>
      </c>
      <c r="E7" s="19"/>
      <c r="F7" s="20">
        <f>ROUND(D7*E7,2)</f>
        <v>0</v>
      </c>
      <c r="ZY7" t="s">
        <v>16</v>
      </c>
      <c r="ZZ7" s="12" t="s">
        <v>17</v>
      </c>
    </row>
    <row r="8" spans="1:702">
      <c r="A8" s="16" t="s">
        <v>18</v>
      </c>
      <c r="B8" s="17" t="s">
        <v>19</v>
      </c>
      <c r="C8" s="10" t="s">
        <v>20</v>
      </c>
      <c r="D8" s="21">
        <v>67</v>
      </c>
      <c r="E8" s="19"/>
      <c r="F8" s="20">
        <f>ROUND(D8*E8,2)</f>
        <v>0</v>
      </c>
      <c r="ZY8" t="s">
        <v>16</v>
      </c>
      <c r="ZZ8" s="12" t="s">
        <v>21</v>
      </c>
    </row>
    <row r="9" spans="1:702">
      <c r="A9" s="16" t="s">
        <v>22</v>
      </c>
      <c r="B9" s="17" t="s">
        <v>23</v>
      </c>
      <c r="C9" s="10" t="s">
        <v>20</v>
      </c>
      <c r="D9" s="21">
        <v>64</v>
      </c>
      <c r="E9" s="19"/>
      <c r="F9" s="20">
        <f>ROUND(D9*E9,2)</f>
        <v>0</v>
      </c>
      <c r="ZY9" t="s">
        <v>16</v>
      </c>
      <c r="ZZ9" s="12" t="s">
        <v>24</v>
      </c>
    </row>
    <row r="10" spans="1:702">
      <c r="A10" s="16" t="s">
        <v>25</v>
      </c>
      <c r="B10" s="17" t="s">
        <v>26</v>
      </c>
      <c r="C10" s="10" t="s">
        <v>20</v>
      </c>
      <c r="D10" s="21">
        <v>134</v>
      </c>
      <c r="E10" s="19"/>
      <c r="F10" s="20">
        <f>ROUND(D10*E10,2)</f>
        <v>0</v>
      </c>
      <c r="ZY10" t="s">
        <v>16</v>
      </c>
      <c r="ZZ10" s="12" t="s">
        <v>27</v>
      </c>
    </row>
    <row r="11" spans="1:702">
      <c r="A11" s="22"/>
      <c r="B11" s="43"/>
      <c r="C11" s="10"/>
      <c r="D11" s="10"/>
      <c r="E11" s="10"/>
      <c r="F11" s="11"/>
    </row>
    <row r="12" spans="1:702">
      <c r="A12" s="23"/>
      <c r="B12" s="24" t="s">
        <v>28</v>
      </c>
      <c r="C12" s="10"/>
      <c r="D12" s="10"/>
      <c r="E12" s="10"/>
      <c r="F12" s="25">
        <f>SUBTOTAL(109,F6:F11)</f>
        <v>0</v>
      </c>
      <c r="ZY12" t="s">
        <v>29</v>
      </c>
    </row>
    <row r="13" spans="1:702">
      <c r="A13" s="44"/>
      <c r="B13" s="26" t="s">
        <v>30</v>
      </c>
      <c r="C13" s="10"/>
      <c r="D13" s="10"/>
      <c r="E13" s="10"/>
      <c r="F13" s="27">
        <f>SUBTOTAL(109,F5:F12)</f>
        <v>0</v>
      </c>
      <c r="G13" s="45"/>
      <c r="ZY13" t="s">
        <v>29</v>
      </c>
    </row>
    <row r="14" spans="1:702">
      <c r="A14" s="46"/>
      <c r="B14" s="6"/>
      <c r="C14" s="10"/>
      <c r="D14" s="10"/>
      <c r="E14" s="10"/>
      <c r="F14" s="8"/>
    </row>
    <row r="15" spans="1:702">
      <c r="A15" s="41" t="s">
        <v>31</v>
      </c>
      <c r="B15" s="9" t="s">
        <v>32</v>
      </c>
      <c r="C15" s="10"/>
      <c r="D15" s="10"/>
      <c r="E15" s="10"/>
      <c r="F15" s="11"/>
      <c r="ZY15" t="s">
        <v>6</v>
      </c>
      <c r="ZZ15" s="12"/>
    </row>
    <row r="16" spans="1:702">
      <c r="A16" s="42" t="s">
        <v>33</v>
      </c>
      <c r="B16" s="13" t="s">
        <v>34</v>
      </c>
      <c r="C16" s="10"/>
      <c r="D16" s="10"/>
      <c r="E16" s="10"/>
      <c r="F16" s="11"/>
      <c r="ZY16" t="s">
        <v>9</v>
      </c>
      <c r="ZZ16" s="12"/>
    </row>
    <row r="17" spans="1:702">
      <c r="A17" s="14" t="s">
        <v>35</v>
      </c>
      <c r="B17" s="15" t="s">
        <v>36</v>
      </c>
      <c r="C17" s="10"/>
      <c r="D17" s="10"/>
      <c r="E17" s="10"/>
      <c r="F17" s="11"/>
      <c r="ZY17" t="s">
        <v>12</v>
      </c>
      <c r="ZZ17" s="12"/>
    </row>
    <row r="18" spans="1:702">
      <c r="A18" s="16" t="s">
        <v>37</v>
      </c>
      <c r="B18" s="17" t="s">
        <v>38</v>
      </c>
      <c r="C18" s="10" t="s">
        <v>15</v>
      </c>
      <c r="D18" s="18">
        <v>1416</v>
      </c>
      <c r="E18" s="19"/>
      <c r="F18" s="20">
        <f>ROUND(D18*E18,2)</f>
        <v>0</v>
      </c>
      <c r="ZY18" t="s">
        <v>16</v>
      </c>
      <c r="ZZ18" s="12" t="s">
        <v>39</v>
      </c>
    </row>
    <row r="19" spans="1:702">
      <c r="A19" s="16" t="s">
        <v>40</v>
      </c>
      <c r="B19" s="17" t="s">
        <v>41</v>
      </c>
      <c r="C19" s="10" t="s">
        <v>15</v>
      </c>
      <c r="D19" s="18">
        <v>197</v>
      </c>
      <c r="E19" s="19"/>
      <c r="F19" s="20">
        <f>ROUND(D19*E19,2)</f>
        <v>0</v>
      </c>
      <c r="ZY19" t="s">
        <v>16</v>
      </c>
      <c r="ZZ19" s="12" t="s">
        <v>42</v>
      </c>
    </row>
    <row r="20" spans="1:702">
      <c r="A20" s="16" t="s">
        <v>43</v>
      </c>
      <c r="B20" s="17" t="s">
        <v>44</v>
      </c>
      <c r="C20" s="10" t="s">
        <v>20</v>
      </c>
      <c r="D20" s="21">
        <v>198</v>
      </c>
      <c r="E20" s="19"/>
      <c r="F20" s="20">
        <f>ROUND(D20*E20,2)</f>
        <v>0</v>
      </c>
      <c r="ZY20" t="s">
        <v>16</v>
      </c>
      <c r="ZZ20" s="12" t="s">
        <v>45</v>
      </c>
    </row>
    <row r="21" spans="1:702">
      <c r="A21" s="16" t="s">
        <v>46</v>
      </c>
      <c r="B21" s="17" t="s">
        <v>47</v>
      </c>
      <c r="C21" s="10" t="s">
        <v>20</v>
      </c>
      <c r="D21" s="21">
        <v>108</v>
      </c>
      <c r="E21" s="19"/>
      <c r="F21" s="20">
        <f>ROUND(D21*E21,2)</f>
        <v>0</v>
      </c>
      <c r="ZY21" t="s">
        <v>16</v>
      </c>
      <c r="ZZ21" s="12" t="s">
        <v>48</v>
      </c>
    </row>
    <row r="22" spans="1:702">
      <c r="A22" s="16" t="s">
        <v>49</v>
      </c>
      <c r="B22" s="17" t="s">
        <v>50</v>
      </c>
      <c r="C22" s="10" t="s">
        <v>20</v>
      </c>
      <c r="D22" s="21">
        <v>35</v>
      </c>
      <c r="E22" s="19"/>
      <c r="F22" s="20">
        <f>ROUND(D22*E22,2)</f>
        <v>0</v>
      </c>
      <c r="ZY22" t="s">
        <v>16</v>
      </c>
      <c r="ZZ22" s="12" t="s">
        <v>51</v>
      </c>
    </row>
    <row r="23" spans="1:702">
      <c r="A23" s="16" t="s">
        <v>52</v>
      </c>
      <c r="B23" s="17" t="s">
        <v>53</v>
      </c>
      <c r="C23" s="10" t="s">
        <v>20</v>
      </c>
      <c r="D23" s="21">
        <v>198</v>
      </c>
      <c r="E23" s="19"/>
      <c r="F23" s="20">
        <f>ROUND(D23*E23,2)</f>
        <v>0</v>
      </c>
      <c r="ZY23" t="s">
        <v>16</v>
      </c>
      <c r="ZZ23" s="12" t="s">
        <v>54</v>
      </c>
    </row>
    <row r="24" spans="1:702">
      <c r="A24" s="16" t="s">
        <v>55</v>
      </c>
      <c r="B24" s="17" t="s">
        <v>56</v>
      </c>
      <c r="C24" s="10" t="s">
        <v>20</v>
      </c>
      <c r="D24" s="21">
        <v>29</v>
      </c>
      <c r="E24" s="19"/>
      <c r="F24" s="20">
        <f>ROUND(D24*E24,2)</f>
        <v>0</v>
      </c>
      <c r="ZY24" t="s">
        <v>16</v>
      </c>
      <c r="ZZ24" s="12" t="s">
        <v>57</v>
      </c>
    </row>
    <row r="25" spans="1:702">
      <c r="A25" s="16" t="s">
        <v>58</v>
      </c>
      <c r="B25" s="17" t="s">
        <v>59</v>
      </c>
      <c r="C25" s="10" t="s">
        <v>15</v>
      </c>
      <c r="D25" s="18">
        <v>15</v>
      </c>
      <c r="E25" s="19"/>
      <c r="F25" s="20">
        <f>ROUND(D25*E25,2)</f>
        <v>0</v>
      </c>
      <c r="ZY25" t="s">
        <v>16</v>
      </c>
      <c r="ZZ25" s="12" t="s">
        <v>60</v>
      </c>
    </row>
    <row r="26" spans="1:702">
      <c r="A26" s="22"/>
      <c r="B26" s="43"/>
      <c r="C26" s="10"/>
      <c r="D26" s="10"/>
      <c r="E26" s="10"/>
      <c r="F26" s="11"/>
    </row>
    <row r="27" spans="1:702">
      <c r="A27" s="23"/>
      <c r="B27" s="24" t="s">
        <v>61</v>
      </c>
      <c r="C27" s="10"/>
      <c r="D27" s="10"/>
      <c r="E27" s="10"/>
      <c r="F27" s="25">
        <f>SUBTOTAL(109,F17:F26)</f>
        <v>0</v>
      </c>
      <c r="ZY27" t="s">
        <v>29</v>
      </c>
    </row>
    <row r="28" spans="1:702">
      <c r="A28" s="44"/>
      <c r="B28" s="26" t="s">
        <v>62</v>
      </c>
      <c r="C28" s="10"/>
      <c r="D28" s="10"/>
      <c r="E28" s="10"/>
      <c r="F28" s="27">
        <f>SUBTOTAL(109,F16:F27)</f>
        <v>0</v>
      </c>
      <c r="G28" s="45"/>
      <c r="ZY28" t="s">
        <v>29</v>
      </c>
    </row>
    <row r="29" spans="1:702">
      <c r="A29" s="46"/>
      <c r="B29" s="6"/>
      <c r="C29" s="10"/>
      <c r="D29" s="10"/>
      <c r="E29" s="10"/>
      <c r="F29" s="8"/>
    </row>
    <row r="30" spans="1:702">
      <c r="A30" s="41" t="s">
        <v>63</v>
      </c>
      <c r="B30" s="9" t="s">
        <v>64</v>
      </c>
      <c r="C30" s="10"/>
      <c r="D30" s="10"/>
      <c r="E30" s="10"/>
      <c r="F30" s="11"/>
      <c r="ZY30" t="s">
        <v>6</v>
      </c>
      <c r="ZZ30" s="12"/>
    </row>
    <row r="31" spans="1:702">
      <c r="A31" s="42" t="s">
        <v>65</v>
      </c>
      <c r="B31" s="13" t="s">
        <v>66</v>
      </c>
      <c r="C31" s="10"/>
      <c r="D31" s="10"/>
      <c r="E31" s="10"/>
      <c r="F31" s="11"/>
      <c r="ZY31" t="s">
        <v>9</v>
      </c>
      <c r="ZZ31" s="12"/>
    </row>
    <row r="32" spans="1:702">
      <c r="A32" s="14" t="s">
        <v>67</v>
      </c>
      <c r="B32" s="15" t="s">
        <v>68</v>
      </c>
      <c r="C32" s="10"/>
      <c r="D32" s="10"/>
      <c r="E32" s="10"/>
      <c r="F32" s="11"/>
      <c r="ZY32" t="s">
        <v>12</v>
      </c>
      <c r="ZZ32" s="12"/>
    </row>
    <row r="33" spans="1:702">
      <c r="A33" s="16" t="s">
        <v>69</v>
      </c>
      <c r="B33" s="17" t="s">
        <v>70</v>
      </c>
      <c r="C33" s="10" t="s">
        <v>0</v>
      </c>
      <c r="D33" s="28">
        <v>8</v>
      </c>
      <c r="E33" s="19"/>
      <c r="F33" s="20">
        <f>ROUND(D33*E33,2)</f>
        <v>0</v>
      </c>
      <c r="ZY33" t="s">
        <v>16</v>
      </c>
      <c r="ZZ33" s="12" t="s">
        <v>71</v>
      </c>
    </row>
    <row r="34" spans="1:702">
      <c r="A34" s="22"/>
      <c r="B34" s="43"/>
      <c r="C34" s="10"/>
      <c r="D34" s="10"/>
      <c r="E34" s="10"/>
      <c r="F34" s="11"/>
    </row>
    <row r="35" spans="1:702">
      <c r="A35" s="23"/>
      <c r="B35" s="24" t="s">
        <v>72</v>
      </c>
      <c r="C35" s="10"/>
      <c r="D35" s="10"/>
      <c r="E35" s="10"/>
      <c r="F35" s="25">
        <f>SUBTOTAL(109,F32:F34)</f>
        <v>0</v>
      </c>
      <c r="ZY35" t="s">
        <v>29</v>
      </c>
    </row>
    <row r="36" spans="1:702">
      <c r="A36" s="44"/>
      <c r="B36" s="26" t="s">
        <v>73</v>
      </c>
      <c r="C36" s="10"/>
      <c r="D36" s="10"/>
      <c r="E36" s="10"/>
      <c r="F36" s="27">
        <f>SUBTOTAL(109,F31:F35)</f>
        <v>0</v>
      </c>
      <c r="G36" s="45"/>
      <c r="ZY36" t="s">
        <v>29</v>
      </c>
    </row>
    <row r="37" spans="1:702">
      <c r="A37" s="46"/>
      <c r="B37" s="6"/>
      <c r="C37" s="10"/>
      <c r="D37" s="10"/>
      <c r="E37" s="10"/>
      <c r="F37" s="8"/>
    </row>
    <row r="38" spans="1:702">
      <c r="A38" s="41" t="s">
        <v>74</v>
      </c>
      <c r="B38" s="9" t="s">
        <v>75</v>
      </c>
      <c r="C38" s="10"/>
      <c r="D38" s="10"/>
      <c r="E38" s="10"/>
      <c r="F38" s="11"/>
      <c r="ZY38" t="s">
        <v>6</v>
      </c>
      <c r="ZZ38" s="12"/>
    </row>
    <row r="39" spans="1:702">
      <c r="A39" s="42" t="s">
        <v>76</v>
      </c>
      <c r="B39" s="13" t="s">
        <v>77</v>
      </c>
      <c r="C39" s="10"/>
      <c r="D39" s="10"/>
      <c r="E39" s="10"/>
      <c r="F39" s="11"/>
      <c r="ZY39" t="s">
        <v>9</v>
      </c>
      <c r="ZZ39" s="12"/>
    </row>
    <row r="40" spans="1:702">
      <c r="A40" s="14" t="s">
        <v>78</v>
      </c>
      <c r="B40" s="15" t="s">
        <v>79</v>
      </c>
      <c r="C40" s="10"/>
      <c r="D40" s="10"/>
      <c r="E40" s="10"/>
      <c r="F40" s="11"/>
      <c r="ZY40" t="s">
        <v>12</v>
      </c>
      <c r="ZZ40" s="12"/>
    </row>
    <row r="41" spans="1:702">
      <c r="A41" s="16" t="s">
        <v>80</v>
      </c>
      <c r="B41" s="17" t="s">
        <v>81</v>
      </c>
      <c r="C41" s="10" t="s">
        <v>20</v>
      </c>
      <c r="D41" s="21">
        <v>134</v>
      </c>
      <c r="E41" s="19"/>
      <c r="F41" s="20">
        <f>ROUND(D41*E41,2)</f>
        <v>0</v>
      </c>
      <c r="ZY41" t="s">
        <v>16</v>
      </c>
      <c r="ZZ41" s="12" t="s">
        <v>82</v>
      </c>
    </row>
    <row r="42" spans="1:702">
      <c r="A42" s="22"/>
      <c r="B42" s="43"/>
      <c r="C42" s="10"/>
      <c r="D42" s="10"/>
      <c r="E42" s="10"/>
      <c r="F42" s="11"/>
    </row>
    <row r="43" spans="1:702">
      <c r="A43" s="29"/>
      <c r="B43" s="30" t="s">
        <v>83</v>
      </c>
      <c r="C43" s="10"/>
      <c r="D43" s="10"/>
      <c r="E43" s="10"/>
      <c r="F43" s="20">
        <f>SUBTOTAL(109,F40:F42)</f>
        <v>0</v>
      </c>
      <c r="ZY43" t="s">
        <v>29</v>
      </c>
    </row>
    <row r="44" spans="1:702">
      <c r="A44" s="31"/>
      <c r="B44" s="32"/>
      <c r="C44" s="10"/>
      <c r="D44" s="10"/>
      <c r="E44" s="10"/>
      <c r="F44" s="11"/>
    </row>
    <row r="45" spans="1:702">
      <c r="A45" s="42" t="s">
        <v>84</v>
      </c>
      <c r="B45" s="13" t="s">
        <v>85</v>
      </c>
      <c r="C45" s="10"/>
      <c r="D45" s="10"/>
      <c r="E45" s="10"/>
      <c r="F45" s="11"/>
      <c r="ZY45" t="s">
        <v>9</v>
      </c>
      <c r="ZZ45" s="12"/>
    </row>
    <row r="46" spans="1:702">
      <c r="A46" s="14" t="s">
        <v>86</v>
      </c>
      <c r="B46" s="15" t="s">
        <v>87</v>
      </c>
      <c r="C46" s="10"/>
      <c r="D46" s="10"/>
      <c r="E46" s="10"/>
      <c r="F46" s="11"/>
      <c r="ZY46" t="s">
        <v>12</v>
      </c>
      <c r="ZZ46" s="12"/>
    </row>
    <row r="47" spans="1:702">
      <c r="A47" s="16" t="s">
        <v>88</v>
      </c>
      <c r="B47" s="17" t="s">
        <v>89</v>
      </c>
      <c r="C47" s="10" t="s">
        <v>0</v>
      </c>
      <c r="D47" s="28">
        <v>4</v>
      </c>
      <c r="E47" s="19"/>
      <c r="F47" s="20">
        <f>ROUND(D47*E47,2)</f>
        <v>0</v>
      </c>
      <c r="ZY47" t="s">
        <v>16</v>
      </c>
      <c r="ZZ47" s="12" t="s">
        <v>90</v>
      </c>
    </row>
    <row r="48" spans="1:702">
      <c r="A48" s="22"/>
      <c r="B48" s="43"/>
      <c r="C48" s="10"/>
      <c r="D48" s="10"/>
      <c r="E48" s="10"/>
      <c r="F48" s="11"/>
    </row>
    <row r="49" spans="1:702">
      <c r="A49" s="29"/>
      <c r="B49" s="30" t="s">
        <v>91</v>
      </c>
      <c r="C49" s="10"/>
      <c r="D49" s="10"/>
      <c r="E49" s="10"/>
      <c r="F49" s="20">
        <f>SUBTOTAL(109,F46:F48)</f>
        <v>0</v>
      </c>
      <c r="ZY49" t="s">
        <v>29</v>
      </c>
    </row>
    <row r="50" spans="1:702">
      <c r="A50" s="31"/>
      <c r="B50" s="32"/>
      <c r="C50" s="10"/>
      <c r="D50" s="10"/>
      <c r="E50" s="10"/>
      <c r="F50" s="11"/>
    </row>
    <row r="51" spans="1:702">
      <c r="A51" s="42" t="s">
        <v>92</v>
      </c>
      <c r="B51" s="13" t="s">
        <v>93</v>
      </c>
      <c r="C51" s="10"/>
      <c r="D51" s="10"/>
      <c r="E51" s="10"/>
      <c r="F51" s="11"/>
      <c r="ZY51" t="s">
        <v>9</v>
      </c>
      <c r="ZZ51" s="12"/>
    </row>
    <row r="52" spans="1:702">
      <c r="A52" s="14" t="s">
        <v>94</v>
      </c>
      <c r="B52" s="15" t="s">
        <v>95</v>
      </c>
      <c r="C52" s="10"/>
      <c r="D52" s="10"/>
      <c r="E52" s="10"/>
      <c r="F52" s="11"/>
      <c r="ZY52" t="s">
        <v>12</v>
      </c>
      <c r="ZZ52" s="12"/>
    </row>
    <row r="53" spans="1:702">
      <c r="A53" s="16" t="s">
        <v>96</v>
      </c>
      <c r="B53" s="17" t="s">
        <v>97</v>
      </c>
      <c r="C53" s="10" t="s">
        <v>20</v>
      </c>
      <c r="D53" s="21">
        <v>29.2</v>
      </c>
      <c r="E53" s="19"/>
      <c r="F53" s="20">
        <f>ROUND(D53*E53,2)</f>
        <v>0</v>
      </c>
      <c r="ZY53" t="s">
        <v>16</v>
      </c>
      <c r="ZZ53" s="12" t="s">
        <v>98</v>
      </c>
    </row>
    <row r="54" spans="1:702">
      <c r="A54" s="22"/>
      <c r="B54" s="43"/>
      <c r="C54" s="10"/>
      <c r="D54" s="10"/>
      <c r="E54" s="10"/>
      <c r="F54" s="11"/>
    </row>
    <row r="55" spans="1:702">
      <c r="A55" s="23"/>
      <c r="B55" s="24" t="s">
        <v>99</v>
      </c>
      <c r="C55" s="10"/>
      <c r="D55" s="10"/>
      <c r="E55" s="10"/>
      <c r="F55" s="25">
        <f>SUBTOTAL(109,F52:F54)</f>
        <v>0</v>
      </c>
      <c r="ZY55" t="s">
        <v>29</v>
      </c>
    </row>
    <row r="56" spans="1:702">
      <c r="A56" s="44"/>
      <c r="B56" s="26" t="s">
        <v>100</v>
      </c>
      <c r="C56" s="10"/>
      <c r="D56" s="10"/>
      <c r="E56" s="10"/>
      <c r="F56" s="27">
        <f>SUBTOTAL(109,F39:F55)</f>
        <v>0</v>
      </c>
      <c r="G56" s="45"/>
      <c r="ZY56" t="s">
        <v>29</v>
      </c>
    </row>
    <row r="57" spans="1:702">
      <c r="A57" s="46"/>
      <c r="B57" s="6"/>
      <c r="C57" s="10"/>
      <c r="D57" s="10"/>
      <c r="E57" s="10"/>
      <c r="F57" s="8"/>
    </row>
    <row r="58" spans="1:702">
      <c r="A58" s="41" t="s">
        <v>101</v>
      </c>
      <c r="B58" s="9" t="s">
        <v>102</v>
      </c>
      <c r="C58" s="10"/>
      <c r="D58" s="10"/>
      <c r="E58" s="10"/>
      <c r="F58" s="11"/>
      <c r="ZY58" t="s">
        <v>6</v>
      </c>
      <c r="ZZ58" s="12"/>
    </row>
    <row r="59" spans="1:702">
      <c r="A59" s="42" t="s">
        <v>103</v>
      </c>
      <c r="B59" s="13" t="s">
        <v>104</v>
      </c>
      <c r="C59" s="10"/>
      <c r="D59" s="10"/>
      <c r="E59" s="10"/>
      <c r="F59" s="11"/>
      <c r="ZY59" t="s">
        <v>9</v>
      </c>
      <c r="ZZ59" s="12"/>
    </row>
    <row r="60" spans="1:702">
      <c r="A60" s="14" t="s">
        <v>105</v>
      </c>
      <c r="B60" s="15" t="s">
        <v>106</v>
      </c>
      <c r="C60" s="10"/>
      <c r="D60" s="10"/>
      <c r="E60" s="10"/>
      <c r="F60" s="11"/>
      <c r="ZY60" t="s">
        <v>12</v>
      </c>
      <c r="ZZ60" s="12"/>
    </row>
    <row r="61" spans="1:702">
      <c r="A61" s="16" t="s">
        <v>107</v>
      </c>
      <c r="B61" s="17" t="s">
        <v>108</v>
      </c>
      <c r="C61" s="10" t="s">
        <v>0</v>
      </c>
      <c r="D61" s="28">
        <v>1</v>
      </c>
      <c r="E61" s="19"/>
      <c r="F61" s="20">
        <f>ROUND(D61*E61,2)</f>
        <v>0</v>
      </c>
      <c r="ZY61" t="s">
        <v>16</v>
      </c>
      <c r="ZZ61" s="12" t="s">
        <v>109</v>
      </c>
    </row>
    <row r="62" spans="1:702">
      <c r="A62" s="22"/>
      <c r="B62" s="43"/>
      <c r="C62" s="10"/>
      <c r="D62" s="10"/>
      <c r="E62" s="10"/>
      <c r="F62" s="11"/>
    </row>
    <row r="63" spans="1:702">
      <c r="A63" s="23"/>
      <c r="B63" s="24" t="s">
        <v>110</v>
      </c>
      <c r="C63" s="10"/>
      <c r="D63" s="10"/>
      <c r="E63" s="10"/>
      <c r="F63" s="25">
        <f>SUBTOTAL(109,F60:F62)</f>
        <v>0</v>
      </c>
      <c r="ZY63" t="s">
        <v>29</v>
      </c>
    </row>
    <row r="64" spans="1:702">
      <c r="A64" s="44"/>
      <c r="B64" s="26" t="s">
        <v>111</v>
      </c>
      <c r="C64" s="10"/>
      <c r="D64" s="10"/>
      <c r="E64" s="10"/>
      <c r="F64" s="27">
        <f>SUBTOTAL(109,F59:F63)</f>
        <v>0</v>
      </c>
      <c r="G64" s="45"/>
      <c r="ZY64" t="s">
        <v>29</v>
      </c>
    </row>
    <row r="65" spans="1:701">
      <c r="A65" s="33"/>
      <c r="B65" s="34"/>
      <c r="C65" s="10"/>
      <c r="D65" s="10"/>
      <c r="E65" s="10"/>
      <c r="F65" s="8"/>
    </row>
    <row r="66" spans="1:701">
      <c r="A66" s="31"/>
      <c r="B66" s="32"/>
      <c r="C66" s="35"/>
      <c r="D66" s="35"/>
      <c r="E66" s="35"/>
      <c r="F66" s="36"/>
    </row>
    <row r="67" spans="1:701">
      <c r="A67" s="37"/>
      <c r="B67" s="37"/>
      <c r="C67" s="37"/>
      <c r="D67" s="37"/>
      <c r="E67" s="37"/>
      <c r="F67" s="37"/>
    </row>
    <row r="68" spans="1:701">
      <c r="B68" s="38" t="s">
        <v>112</v>
      </c>
      <c r="F68" s="39">
        <f>SUBTOTAL(109,F4:F66)</f>
        <v>0</v>
      </c>
      <c r="ZY68" t="s">
        <v>113</v>
      </c>
    </row>
    <row r="69" spans="1:701">
      <c r="A69" s="40">
        <v>20</v>
      </c>
      <c r="B69" s="38" t="str">
        <f>CONCATENATE("Montant TVA (",A69,"%)")</f>
        <v>Montant TVA (20%)</v>
      </c>
      <c r="F69" s="39">
        <f>(F68*A69)/100</f>
        <v>0</v>
      </c>
      <c r="ZY69" t="s">
        <v>114</v>
      </c>
    </row>
    <row r="70" spans="1:701">
      <c r="B70" s="38" t="s">
        <v>115</v>
      </c>
      <c r="F70" s="39">
        <f>F68+F69</f>
        <v>0</v>
      </c>
      <c r="ZY70" t="s">
        <v>116</v>
      </c>
    </row>
    <row r="71" spans="1:701">
      <c r="F71" s="39"/>
    </row>
    <row r="72" spans="1:701">
      <c r="F72" s="39"/>
    </row>
  </sheetData>
  <sheetProtection password="CC43" sheet="1" objects="1" scenarios="1" selectLockedCells="1"/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4DB8E5-282C-4FD7-B61E-B23D361EF189}"/>
</file>

<file path=customXml/itemProps2.xml><?xml version="1.0" encoding="utf-8"?>
<ds:datastoreItem xmlns:ds="http://schemas.openxmlformats.org/officeDocument/2006/customXml" ds:itemID="{8A507A07-D195-4362-A396-B8ED9D1B535D}"/>
</file>

<file path=customXml/itemProps3.xml><?xml version="1.0" encoding="utf-8"?>
<ds:datastoreItem xmlns:ds="http://schemas.openxmlformats.org/officeDocument/2006/customXml" ds:itemID="{5E927E7A-55FA-4349-ACF3-3F89C1515F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a.desruelle</dc:creator>
  <cp:keywords/>
  <dc:description/>
  <cp:lastModifiedBy>Emeline LACAVE</cp:lastModifiedBy>
  <cp:revision/>
  <dcterms:created xsi:type="dcterms:W3CDTF">2025-07-24T07:45:40Z</dcterms:created>
  <dcterms:modified xsi:type="dcterms:W3CDTF">2025-08-14T08:31:05Z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